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Backend!$L$5:$L$9</definedName>
    <definedName name="CindID">Backend!$M$5:$M$9</definedName>
    <definedName name="Exm">Backend!$O$5:$O$15</definedName>
    <definedName name="ExmCde">Backend!$O$5:$Q$15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Backend!$L$5:$M$9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I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O448" i="3" l="1"/>
  <c r="P456" i="3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<sst xmlns="http://schemas.openxmlformats.org/spreadsheetml/2006/main" count="114" uniqueCount="96">
  <si>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</si>
  <si>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</si>
  <si>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</si>
  <si>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</si>
  <si>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</si>
  <si>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</si>
  <si>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</si>
  <si>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</si>
  <si>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</si>
  <si>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</si>
  <si>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</si>
  <si>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</si>
  <si>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</si>
  <si>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</si>
  <si>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</si>
  <si>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</si>
  <si>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</si>
  <si>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</si>
  <si>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</si>
  <si>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</si>
  <si>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</si>
  <si>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</si>
  <si>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</si>
  <si>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</si>
  <si>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</si>
  <si>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</si>
  <si>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</si>
  <si>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</si>
  <si>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</si>
  <si>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</si>
  <si>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</si>
  <si>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</si>
  <si>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</si>
  <si>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</si>
  <si>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</si>
  <si>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</si>
  <si>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</si>
  <si>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</si>
  <si>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</si>
  <si>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</si>
  <si>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</si>
  <si>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</si>
  <si>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</si>
  <si>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</si>
  <si>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</si>
  <si>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</si>
  <si>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</si>
  <si>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</si>
  <si>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</si>
  <si>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</si>
  <si>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</si>
  <si>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</si>
  <si>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</si>
  <si>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</si>
  <si>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</si>
  <si>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</si>
  <si>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</si>
  <si>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Head</t>
  </si>
  <si>
    <t>CT, angiography, head, w iv contrast</t>
  </si>
  <si>
    <t>MR, angiography, head-neck, wo iv contrast</t>
  </si>
  <si>
    <t>MR, angiography, head, wo/w iv contrast</t>
  </si>
  <si>
    <t>MR</t>
  </si>
  <si>
    <t>ACR AC Table</t>
  </si>
  <si>
    <t>Minor Head Trauma</t>
  </si>
  <si>
    <t>XRAY, head, skull</t>
  </si>
  <si>
    <t>PET-CT, head, FDG</t>
  </si>
  <si>
    <t>NUC, brain scan, head, Tc-99m HMPAO, SPECT ictal</t>
  </si>
  <si>
    <t>XRAY</t>
  </si>
  <si>
    <t>NUC</t>
  </si>
  <si>
    <t>R-SCAN Data: Neuroimaging -  CT for Minor Pediatric Head Injury</t>
  </si>
  <si>
    <t>Enter age from 1-18</t>
  </si>
  <si>
    <t>CT for Minor Pediatric Head Injury</t>
  </si>
  <si>
    <t>Ped &gt;=2yo, head trauma, minor, GCS&gt;13, not abuse</t>
  </si>
  <si>
    <t>3084022</t>
  </si>
  <si>
    <t>Ped &lt;2yo, head trauma, minor, GCS&gt;13, not abuse</t>
  </si>
  <si>
    <t>3084023</t>
  </si>
  <si>
    <t>Ped, head trauma, mod-severe or minor with high risk, GCS&lt;=13, not abuse</t>
  </si>
  <si>
    <t>3084024</t>
  </si>
  <si>
    <t>Ped, head trauma, sub-acute, cognitive or neuro signs</t>
  </si>
  <si>
    <t>3084025</t>
  </si>
  <si>
    <t>Ped, head trauma, abuse suspect</t>
  </si>
  <si>
    <t>3084026</t>
  </si>
  <si>
    <t>PET-CT</t>
  </si>
  <si>
    <t>3082943</t>
  </si>
  <si>
    <t>114026</t>
  </si>
  <si>
    <t>114374</t>
  </si>
  <si>
    <t>CT, head, w iv contrast</t>
  </si>
  <si>
    <t>114053</t>
  </si>
  <si>
    <t>CT, head, wo/w iv contrast</t>
  </si>
  <si>
    <t>114054</t>
  </si>
  <si>
    <t>CT, head, wo iv contrast</t>
  </si>
  <si>
    <t>114055</t>
  </si>
  <si>
    <t>125072</t>
  </si>
  <si>
    <t>114973</t>
  </si>
  <si>
    <t>MR, head, wo/w iv contrast</t>
  </si>
  <si>
    <t>MR, head, wo iv contrast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</si>
</sst>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/>
    <xf numFmtId="49" fontId="0" fillId="0" borderId="11" xfId="0" applyNumberFormat="1" applyFont="1" applyBorder="1" applyAlignment="1">
      <alignment horizontal="left"/>
    </xf>
    <xf numFmtId="0" fontId="0" fillId="0" borderId="0" xfId="0" applyFill="1" applyProtection="1">
      <protection locked="0"/>
    </xf>
    <xf numFmtId="0" fontId="0" fillId="4" borderId="7" xfId="0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/>
    </xf>
    <xf numFmtId="49" fontId="0" fillId="0" borderId="11" xfId="0" applyNumberFormat="1" applyBorder="1"/>
    <xf numFmtId="0" fontId="0" fillId="0" borderId="11" xfId="0" applyBorder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earch.acr.org/docs/3083021/Narra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21.5703125" customWidth="1"/>
    <col min="6" max="6" width="59.5703125" customWidth="1"/>
    <col min="7" max="7" width="36" customWidth="1"/>
    <col min="8" max="8" width="14.28515625" customWidth="1"/>
    <col min="9" max="9" width="20.28515625" style="36" customWidth="1"/>
    <col min="10" max="10" width="68" customWidth="1"/>
  </cols>
  <sheetData>
    <row r="1" spans="1:41" ht="25.5" customHeight="1" x14ac:dyDescent="0.2">
      <c r="A1" s="50" t="s">
        <v>69</v>
      </c>
      <c r="B1" s="50"/>
      <c r="C1" s="50"/>
      <c r="D1" s="50"/>
      <c r="E1" s="50"/>
      <c r="F1" s="50"/>
      <c r="G1" s="50"/>
      <c r="H1" s="50"/>
      <c r="I1" s="5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51"/>
      <c r="G3" s="51"/>
      <c r="H3" s="51"/>
      <c r="I3" s="5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52"/>
      <c r="G4" s="52"/>
      <c r="H4" s="52"/>
      <c r="I4" s="52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56</v>
      </c>
      <c r="F5" s="25"/>
      <c r="G5" s="4"/>
      <c r="H5" s="4"/>
      <c r="I5" s="37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42</v>
      </c>
      <c r="F6" s="26"/>
      <c r="G6" s="4"/>
      <c r="H6" s="4"/>
      <c r="I6" s="37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37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8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3" t="s">
        <v>70</v>
      </c>
      <c r="B9" s="48" t="s">
        <v>33</v>
      </c>
      <c r="C9" s="46" t="s">
        <v>31</v>
      </c>
      <c r="D9" s="48" t="s">
        <v>32</v>
      </c>
      <c r="E9" s="46" t="s">
        <v>31</v>
      </c>
      <c r="F9" s="48" t="s">
        <v>36</v>
      </c>
      <c r="G9" s="48" t="s">
        <v>35</v>
      </c>
      <c r="H9" s="24" t="s">
        <v>62</v>
      </c>
      <c r="I9" s="48" t="s">
        <v>16</v>
      </c>
      <c r="J9" s="46" t="s">
        <v>37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4"/>
      <c r="B10" s="49"/>
      <c r="C10" s="47"/>
      <c r="D10" s="49"/>
      <c r="E10" s="47"/>
      <c r="F10" s="49"/>
      <c r="G10" s="49"/>
      <c r="H10" s="42" t="s">
        <v>34</v>
      </c>
      <c r="I10" s="49"/>
      <c r="J10" s="47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12"/>
      <c r="B11" s="41"/>
      <c r="C11" s="5" t="str">
        <f t="shared" ref="C11:C74" si="0">IF(NOT(ISBLANK($A11)),Bdy,"")</f>
        <v/>
      </c>
      <c r="D11" s="12"/>
      <c r="E11" s="5" t="str">
        <f t="shared" ref="E11:E74" si="1">IF(NOT(ISBLANK($A11)),Scnr,"")</f>
        <v/>
      </c>
      <c r="F11" s="13"/>
      <c r="G11" s="13"/>
      <c r="H11" s="14"/>
      <c r="I11" s="38" t="str">
        <f>IF(OR(ISBLANK($H11),$H11&gt;6),"N/A","--Select--")</f>
        <v>N/A</v>
      </c>
      <c r="J11" s="1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41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38" t="str">
        <f t="shared" ref="I12:I25" si="2">IF(OR(ISBLANK($H12),$H12&gt;6),"N/A","--Select--")</f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41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38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41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38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41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38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41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38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41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38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41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38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41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38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41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38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41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38" t="str">
        <f t="shared" ref="I21:I75" si="3">IF(OR(ISBLANK($H21),$H21&gt;6),"N/A","--Select--")</f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41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38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41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38" t="str">
        <f t="shared" si="3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41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38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41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38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41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38" t="str">
        <f t="shared" si="3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41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38" t="str">
        <f t="shared" si="3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41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38" t="str">
        <f t="shared" si="3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41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38" t="str">
        <f t="shared" si="3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41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38" t="str">
        <f t="shared" si="3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41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38" t="str">
        <f t="shared" si="3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41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38" t="str">
        <f t="shared" si="3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41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38" t="str">
        <f t="shared" si="3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41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38" t="str">
        <f t="shared" si="3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41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38" t="str">
        <f t="shared" si="3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41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38" t="str">
        <f t="shared" si="3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41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38" t="str">
        <f t="shared" si="3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41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38" t="str">
        <f t="shared" si="3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41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38" t="str">
        <f t="shared" si="3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41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38" t="str">
        <f t="shared" si="3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41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38" t="str">
        <f t="shared" si="3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41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38" t="str">
        <f t="shared" si="3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41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38" t="str">
        <f t="shared" si="3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41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38" t="str">
        <f t="shared" si="3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41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38" t="str">
        <f t="shared" si="3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41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38" t="str">
        <f t="shared" si="3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41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38" t="str">
        <f t="shared" si="3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41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38" t="str">
        <f t="shared" si="3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41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38" t="str">
        <f t="shared" si="3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41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38" t="str">
        <f t="shared" si="3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41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38" t="str">
        <f t="shared" si="3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41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38" t="str">
        <f t="shared" si="3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41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38" t="str">
        <f t="shared" si="3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41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38" t="str">
        <f t="shared" si="3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41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38" t="str">
        <f t="shared" si="3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41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38" t="str">
        <f t="shared" si="3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41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38" t="str">
        <f t="shared" si="3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41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38" t="str">
        <f t="shared" si="3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41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38" t="str">
        <f t="shared" si="3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41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38" t="str">
        <f t="shared" si="3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41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38" t="str">
        <f t="shared" si="3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41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38" t="str">
        <f t="shared" si="3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41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38" t="str">
        <f t="shared" si="3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41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38" t="str">
        <f t="shared" si="3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41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38" t="str">
        <f t="shared" si="3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41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38" t="str">
        <f t="shared" si="3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41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38" t="str">
        <f t="shared" si="3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41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38" t="str">
        <f t="shared" si="3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41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38" t="str">
        <f t="shared" si="3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41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38" t="str">
        <f t="shared" si="3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41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38" t="str">
        <f t="shared" si="3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41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38" t="str">
        <f t="shared" si="3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41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38" t="str">
        <f t="shared" si="3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41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38" t="str">
        <f t="shared" si="3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41"/>
      <c r="C75" s="5" t="str">
        <f t="shared" ref="C75:C138" si="4">IF(NOT(ISBLANK($A75)),Bdy,"")</f>
        <v/>
      </c>
      <c r="D75" s="12"/>
      <c r="E75" s="5" t="str">
        <f t="shared" ref="E75:E138" si="5">IF(NOT(ISBLANK($A75)),Scnr,"")</f>
        <v/>
      </c>
      <c r="F75" s="13"/>
      <c r="G75" s="13"/>
      <c r="H75" s="14"/>
      <c r="I75" s="38" t="str">
        <f t="shared" si="3"/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41"/>
      <c r="C76" s="5" t="str">
        <f t="shared" si="4"/>
        <v/>
      </c>
      <c r="D76" s="12"/>
      <c r="E76" s="5" t="str">
        <f t="shared" si="5"/>
        <v/>
      </c>
      <c r="F76" s="13"/>
      <c r="G76" s="13"/>
      <c r="H76" s="14"/>
      <c r="I76" s="38" t="str">
        <f t="shared" ref="I76:I139" si="6">IF(OR(ISBLANK($H76),$H76&gt;6),"N/A","--Select--")</f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41"/>
      <c r="C77" s="5" t="str">
        <f t="shared" si="4"/>
        <v/>
      </c>
      <c r="D77" s="12"/>
      <c r="E77" s="5" t="str">
        <f t="shared" si="5"/>
        <v/>
      </c>
      <c r="F77" s="13"/>
      <c r="G77" s="13"/>
      <c r="H77" s="14"/>
      <c r="I77" s="38" t="str">
        <f t="shared" si="6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41"/>
      <c r="C78" s="5" t="str">
        <f t="shared" si="4"/>
        <v/>
      </c>
      <c r="D78" s="12"/>
      <c r="E78" s="5" t="str">
        <f t="shared" si="5"/>
        <v/>
      </c>
      <c r="F78" s="13"/>
      <c r="G78" s="13"/>
      <c r="H78" s="14"/>
      <c r="I78" s="38" t="str">
        <f t="shared" si="6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41"/>
      <c r="C79" s="5" t="str">
        <f t="shared" si="4"/>
        <v/>
      </c>
      <c r="D79" s="12"/>
      <c r="E79" s="5" t="str">
        <f t="shared" si="5"/>
        <v/>
      </c>
      <c r="F79" s="13"/>
      <c r="G79" s="13"/>
      <c r="H79" s="14"/>
      <c r="I79" s="38" t="str">
        <f t="shared" si="6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41"/>
      <c r="C80" s="5" t="str">
        <f t="shared" si="4"/>
        <v/>
      </c>
      <c r="D80" s="12"/>
      <c r="E80" s="5" t="str">
        <f t="shared" si="5"/>
        <v/>
      </c>
      <c r="F80" s="13"/>
      <c r="G80" s="13"/>
      <c r="H80" s="14"/>
      <c r="I80" s="38" t="str">
        <f t="shared" si="6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41"/>
      <c r="C81" s="5" t="str">
        <f t="shared" si="4"/>
        <v/>
      </c>
      <c r="D81" s="12"/>
      <c r="E81" s="5" t="str">
        <f t="shared" si="5"/>
        <v/>
      </c>
      <c r="F81" s="13"/>
      <c r="G81" s="13"/>
      <c r="H81" s="14"/>
      <c r="I81" s="38" t="str">
        <f t="shared" si="6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41"/>
      <c r="C82" s="5" t="str">
        <f t="shared" si="4"/>
        <v/>
      </c>
      <c r="D82" s="12"/>
      <c r="E82" s="5" t="str">
        <f t="shared" si="5"/>
        <v/>
      </c>
      <c r="F82" s="13"/>
      <c r="G82" s="13"/>
      <c r="H82" s="14"/>
      <c r="I82" s="38" t="str">
        <f t="shared" si="6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41"/>
      <c r="C83" s="5" t="str">
        <f t="shared" si="4"/>
        <v/>
      </c>
      <c r="D83" s="12"/>
      <c r="E83" s="5" t="str">
        <f t="shared" si="5"/>
        <v/>
      </c>
      <c r="F83" s="13"/>
      <c r="G83" s="13"/>
      <c r="H83" s="14"/>
      <c r="I83" s="38" t="str">
        <f t="shared" si="6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41"/>
      <c r="C84" s="5" t="str">
        <f t="shared" si="4"/>
        <v/>
      </c>
      <c r="D84" s="12"/>
      <c r="E84" s="5" t="str">
        <f t="shared" si="5"/>
        <v/>
      </c>
      <c r="F84" s="13"/>
      <c r="G84" s="13"/>
      <c r="H84" s="14"/>
      <c r="I84" s="38" t="str">
        <f t="shared" si="6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41"/>
      <c r="C85" s="5" t="str">
        <f t="shared" si="4"/>
        <v/>
      </c>
      <c r="D85" s="12"/>
      <c r="E85" s="5" t="str">
        <f t="shared" si="5"/>
        <v/>
      </c>
      <c r="F85" s="13"/>
      <c r="G85" s="13"/>
      <c r="H85" s="14"/>
      <c r="I85" s="38" t="str">
        <f t="shared" si="6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41"/>
      <c r="C86" s="5" t="str">
        <f t="shared" si="4"/>
        <v/>
      </c>
      <c r="D86" s="12"/>
      <c r="E86" s="5" t="str">
        <f t="shared" si="5"/>
        <v/>
      </c>
      <c r="F86" s="13"/>
      <c r="G86" s="13"/>
      <c r="H86" s="14"/>
      <c r="I86" s="38" t="str">
        <f t="shared" si="6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41"/>
      <c r="C87" s="5" t="str">
        <f t="shared" si="4"/>
        <v/>
      </c>
      <c r="D87" s="12"/>
      <c r="E87" s="5" t="str">
        <f t="shared" si="5"/>
        <v/>
      </c>
      <c r="F87" s="13"/>
      <c r="G87" s="13"/>
      <c r="H87" s="14"/>
      <c r="I87" s="38" t="str">
        <f t="shared" si="6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41"/>
      <c r="C88" s="5" t="str">
        <f t="shared" si="4"/>
        <v/>
      </c>
      <c r="D88" s="12"/>
      <c r="E88" s="5" t="str">
        <f t="shared" si="5"/>
        <v/>
      </c>
      <c r="F88" s="13"/>
      <c r="G88" s="13"/>
      <c r="H88" s="14"/>
      <c r="I88" s="38" t="str">
        <f t="shared" si="6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41"/>
      <c r="C89" s="5" t="str">
        <f t="shared" si="4"/>
        <v/>
      </c>
      <c r="D89" s="12"/>
      <c r="E89" s="5" t="str">
        <f t="shared" si="5"/>
        <v/>
      </c>
      <c r="F89" s="13"/>
      <c r="G89" s="13"/>
      <c r="H89" s="14"/>
      <c r="I89" s="38" t="str">
        <f t="shared" si="6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41"/>
      <c r="C90" s="5" t="str">
        <f t="shared" si="4"/>
        <v/>
      </c>
      <c r="D90" s="12"/>
      <c r="E90" s="5" t="str">
        <f t="shared" si="5"/>
        <v/>
      </c>
      <c r="F90" s="13"/>
      <c r="G90" s="13"/>
      <c r="H90" s="14"/>
      <c r="I90" s="38" t="str">
        <f t="shared" si="6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41"/>
      <c r="C91" s="5" t="str">
        <f t="shared" si="4"/>
        <v/>
      </c>
      <c r="D91" s="12"/>
      <c r="E91" s="5" t="str">
        <f t="shared" si="5"/>
        <v/>
      </c>
      <c r="F91" s="13"/>
      <c r="G91" s="13"/>
      <c r="H91" s="14"/>
      <c r="I91" s="38" t="str">
        <f t="shared" si="6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41"/>
      <c r="C92" s="5" t="str">
        <f t="shared" si="4"/>
        <v/>
      </c>
      <c r="D92" s="12"/>
      <c r="E92" s="5" t="str">
        <f t="shared" si="5"/>
        <v/>
      </c>
      <c r="F92" s="13"/>
      <c r="G92" s="13"/>
      <c r="H92" s="14"/>
      <c r="I92" s="38" t="str">
        <f t="shared" si="6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41"/>
      <c r="C93" s="5" t="str">
        <f t="shared" si="4"/>
        <v/>
      </c>
      <c r="D93" s="12"/>
      <c r="E93" s="5" t="str">
        <f t="shared" si="5"/>
        <v/>
      </c>
      <c r="F93" s="13"/>
      <c r="G93" s="13"/>
      <c r="H93" s="14"/>
      <c r="I93" s="38" t="str">
        <f t="shared" si="6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41"/>
      <c r="C94" s="5" t="str">
        <f t="shared" si="4"/>
        <v/>
      </c>
      <c r="D94" s="12"/>
      <c r="E94" s="5" t="str">
        <f t="shared" si="5"/>
        <v/>
      </c>
      <c r="F94" s="13"/>
      <c r="G94" s="13"/>
      <c r="H94" s="14"/>
      <c r="I94" s="38" t="str">
        <f t="shared" si="6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41"/>
      <c r="C95" s="5" t="str">
        <f t="shared" si="4"/>
        <v/>
      </c>
      <c r="D95" s="12"/>
      <c r="E95" s="5" t="str">
        <f t="shared" si="5"/>
        <v/>
      </c>
      <c r="F95" s="13"/>
      <c r="G95" s="13"/>
      <c r="H95" s="14"/>
      <c r="I95" s="38" t="str">
        <f t="shared" si="6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41"/>
      <c r="C96" s="5" t="str">
        <f t="shared" si="4"/>
        <v/>
      </c>
      <c r="D96" s="12"/>
      <c r="E96" s="5" t="str">
        <f t="shared" si="5"/>
        <v/>
      </c>
      <c r="F96" s="13"/>
      <c r="G96" s="13"/>
      <c r="H96" s="14"/>
      <c r="I96" s="38" t="str">
        <f t="shared" si="6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41"/>
      <c r="C97" s="5" t="str">
        <f t="shared" si="4"/>
        <v/>
      </c>
      <c r="D97" s="12"/>
      <c r="E97" s="5" t="str">
        <f t="shared" si="5"/>
        <v/>
      </c>
      <c r="F97" s="13"/>
      <c r="G97" s="13"/>
      <c r="H97" s="14"/>
      <c r="I97" s="38" t="str">
        <f t="shared" si="6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41"/>
      <c r="C98" s="5" t="str">
        <f t="shared" si="4"/>
        <v/>
      </c>
      <c r="D98" s="12"/>
      <c r="E98" s="5" t="str">
        <f t="shared" si="5"/>
        <v/>
      </c>
      <c r="F98" s="13"/>
      <c r="G98" s="13"/>
      <c r="H98" s="14"/>
      <c r="I98" s="38" t="str">
        <f t="shared" si="6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41"/>
      <c r="C99" s="5" t="str">
        <f t="shared" si="4"/>
        <v/>
      </c>
      <c r="D99" s="12"/>
      <c r="E99" s="5" t="str">
        <f t="shared" si="5"/>
        <v/>
      </c>
      <c r="F99" s="13"/>
      <c r="G99" s="13"/>
      <c r="H99" s="14"/>
      <c r="I99" s="38" t="str">
        <f t="shared" si="6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41"/>
      <c r="C100" s="5" t="str">
        <f t="shared" si="4"/>
        <v/>
      </c>
      <c r="D100" s="12"/>
      <c r="E100" s="5" t="str">
        <f t="shared" si="5"/>
        <v/>
      </c>
      <c r="F100" s="13"/>
      <c r="G100" s="13"/>
      <c r="H100" s="14"/>
      <c r="I100" s="38" t="str">
        <f t="shared" si="6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41"/>
      <c r="C101" s="5" t="str">
        <f t="shared" si="4"/>
        <v/>
      </c>
      <c r="D101" s="12"/>
      <c r="E101" s="5" t="str">
        <f t="shared" si="5"/>
        <v/>
      </c>
      <c r="F101" s="13"/>
      <c r="G101" s="13"/>
      <c r="H101" s="14"/>
      <c r="I101" s="38" t="str">
        <f t="shared" si="6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41"/>
      <c r="C102" s="5" t="str">
        <f t="shared" si="4"/>
        <v/>
      </c>
      <c r="D102" s="12"/>
      <c r="E102" s="5" t="str">
        <f t="shared" si="5"/>
        <v/>
      </c>
      <c r="F102" s="13"/>
      <c r="G102" s="13"/>
      <c r="H102" s="14"/>
      <c r="I102" s="38" t="str">
        <f t="shared" si="6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41"/>
      <c r="C103" s="5" t="str">
        <f t="shared" si="4"/>
        <v/>
      </c>
      <c r="D103" s="12"/>
      <c r="E103" s="5" t="str">
        <f t="shared" si="5"/>
        <v/>
      </c>
      <c r="F103" s="13"/>
      <c r="G103" s="13"/>
      <c r="H103" s="14"/>
      <c r="I103" s="38" t="str">
        <f t="shared" si="6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41"/>
      <c r="C104" s="5" t="str">
        <f t="shared" si="4"/>
        <v/>
      </c>
      <c r="D104" s="12"/>
      <c r="E104" s="5" t="str">
        <f t="shared" si="5"/>
        <v/>
      </c>
      <c r="F104" s="13"/>
      <c r="G104" s="13"/>
      <c r="H104" s="14"/>
      <c r="I104" s="38" t="str">
        <f t="shared" si="6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41"/>
      <c r="C105" s="5" t="str">
        <f t="shared" si="4"/>
        <v/>
      </c>
      <c r="D105" s="12"/>
      <c r="E105" s="5" t="str">
        <f t="shared" si="5"/>
        <v/>
      </c>
      <c r="F105" s="13"/>
      <c r="G105" s="13"/>
      <c r="H105" s="14"/>
      <c r="I105" s="38" t="str">
        <f t="shared" si="6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41"/>
      <c r="C106" s="5" t="str">
        <f t="shared" si="4"/>
        <v/>
      </c>
      <c r="D106" s="12"/>
      <c r="E106" s="5" t="str">
        <f t="shared" si="5"/>
        <v/>
      </c>
      <c r="F106" s="13"/>
      <c r="G106" s="13"/>
      <c r="H106" s="14"/>
      <c r="I106" s="38" t="str">
        <f t="shared" si="6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41"/>
      <c r="C107" s="5" t="str">
        <f t="shared" si="4"/>
        <v/>
      </c>
      <c r="D107" s="12"/>
      <c r="E107" s="5" t="str">
        <f t="shared" si="5"/>
        <v/>
      </c>
      <c r="F107" s="13"/>
      <c r="G107" s="13"/>
      <c r="H107" s="14"/>
      <c r="I107" s="38" t="str">
        <f t="shared" si="6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41"/>
      <c r="C108" s="5" t="str">
        <f t="shared" si="4"/>
        <v/>
      </c>
      <c r="D108" s="12"/>
      <c r="E108" s="5" t="str">
        <f t="shared" si="5"/>
        <v/>
      </c>
      <c r="F108" s="13"/>
      <c r="G108" s="13"/>
      <c r="H108" s="14"/>
      <c r="I108" s="38" t="str">
        <f t="shared" si="6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41"/>
      <c r="C109" s="5" t="str">
        <f t="shared" si="4"/>
        <v/>
      </c>
      <c r="D109" s="12"/>
      <c r="E109" s="5" t="str">
        <f t="shared" si="5"/>
        <v/>
      </c>
      <c r="F109" s="13"/>
      <c r="G109" s="13"/>
      <c r="H109" s="14"/>
      <c r="I109" s="38" t="str">
        <f t="shared" si="6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41"/>
      <c r="C110" s="5" t="str">
        <f t="shared" si="4"/>
        <v/>
      </c>
      <c r="D110" s="12"/>
      <c r="E110" s="5" t="str">
        <f t="shared" si="5"/>
        <v/>
      </c>
      <c r="F110" s="13"/>
      <c r="G110" s="13"/>
      <c r="H110" s="14"/>
      <c r="I110" s="38" t="str">
        <f t="shared" si="6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41"/>
      <c r="C111" s="5" t="str">
        <f t="shared" si="4"/>
        <v/>
      </c>
      <c r="D111" s="12"/>
      <c r="E111" s="5" t="str">
        <f t="shared" si="5"/>
        <v/>
      </c>
      <c r="F111" s="13"/>
      <c r="G111" s="13"/>
      <c r="H111" s="14"/>
      <c r="I111" s="38" t="str">
        <f t="shared" si="6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41"/>
      <c r="C112" s="5" t="str">
        <f t="shared" si="4"/>
        <v/>
      </c>
      <c r="D112" s="12"/>
      <c r="E112" s="5" t="str">
        <f t="shared" si="5"/>
        <v/>
      </c>
      <c r="F112" s="13"/>
      <c r="G112" s="13"/>
      <c r="H112" s="14"/>
      <c r="I112" s="38" t="str">
        <f t="shared" si="6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41"/>
      <c r="C113" s="5" t="str">
        <f t="shared" si="4"/>
        <v/>
      </c>
      <c r="D113" s="12"/>
      <c r="E113" s="5" t="str">
        <f t="shared" si="5"/>
        <v/>
      </c>
      <c r="F113" s="13"/>
      <c r="G113" s="13"/>
      <c r="H113" s="14"/>
      <c r="I113" s="38" t="str">
        <f t="shared" si="6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41"/>
      <c r="C114" s="5" t="str">
        <f t="shared" si="4"/>
        <v/>
      </c>
      <c r="D114" s="12"/>
      <c r="E114" s="5" t="str">
        <f t="shared" si="5"/>
        <v/>
      </c>
      <c r="F114" s="13"/>
      <c r="G114" s="13"/>
      <c r="H114" s="14"/>
      <c r="I114" s="38" t="str">
        <f t="shared" si="6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41"/>
      <c r="C115" s="5" t="str">
        <f t="shared" si="4"/>
        <v/>
      </c>
      <c r="D115" s="12"/>
      <c r="E115" s="5" t="str">
        <f t="shared" si="5"/>
        <v/>
      </c>
      <c r="F115" s="13"/>
      <c r="G115" s="13"/>
      <c r="H115" s="14"/>
      <c r="I115" s="38" t="str">
        <f t="shared" si="6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41"/>
      <c r="C116" s="5" t="str">
        <f t="shared" si="4"/>
        <v/>
      </c>
      <c r="D116" s="12"/>
      <c r="E116" s="5" t="str">
        <f t="shared" si="5"/>
        <v/>
      </c>
      <c r="F116" s="13"/>
      <c r="G116" s="13"/>
      <c r="H116" s="14"/>
      <c r="I116" s="38" t="str">
        <f t="shared" si="6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41"/>
      <c r="C117" s="5" t="str">
        <f t="shared" si="4"/>
        <v/>
      </c>
      <c r="D117" s="12"/>
      <c r="E117" s="5" t="str">
        <f t="shared" si="5"/>
        <v/>
      </c>
      <c r="F117" s="13"/>
      <c r="G117" s="13"/>
      <c r="H117" s="14"/>
      <c r="I117" s="38" t="str">
        <f t="shared" si="6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41"/>
      <c r="C118" s="5" t="str">
        <f t="shared" si="4"/>
        <v/>
      </c>
      <c r="D118" s="12"/>
      <c r="E118" s="5" t="str">
        <f t="shared" si="5"/>
        <v/>
      </c>
      <c r="F118" s="13"/>
      <c r="G118" s="13"/>
      <c r="H118" s="14"/>
      <c r="I118" s="38" t="str">
        <f t="shared" si="6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41"/>
      <c r="C119" s="5" t="str">
        <f t="shared" si="4"/>
        <v/>
      </c>
      <c r="D119" s="12"/>
      <c r="E119" s="5" t="str">
        <f t="shared" si="5"/>
        <v/>
      </c>
      <c r="F119" s="13"/>
      <c r="G119" s="13"/>
      <c r="H119" s="14"/>
      <c r="I119" s="38" t="str">
        <f t="shared" si="6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41"/>
      <c r="C120" s="5" t="str">
        <f t="shared" si="4"/>
        <v/>
      </c>
      <c r="D120" s="12"/>
      <c r="E120" s="5" t="str">
        <f t="shared" si="5"/>
        <v/>
      </c>
      <c r="F120" s="13"/>
      <c r="G120" s="13"/>
      <c r="H120" s="14"/>
      <c r="I120" s="38" t="str">
        <f t="shared" si="6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41"/>
      <c r="C121" s="5" t="str">
        <f t="shared" si="4"/>
        <v/>
      </c>
      <c r="D121" s="12"/>
      <c r="E121" s="5" t="str">
        <f t="shared" si="5"/>
        <v/>
      </c>
      <c r="F121" s="13"/>
      <c r="G121" s="13"/>
      <c r="H121" s="14"/>
      <c r="I121" s="38" t="str">
        <f t="shared" si="6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41"/>
      <c r="C122" s="5" t="str">
        <f t="shared" si="4"/>
        <v/>
      </c>
      <c r="D122" s="12"/>
      <c r="E122" s="5" t="str">
        <f t="shared" si="5"/>
        <v/>
      </c>
      <c r="F122" s="13"/>
      <c r="G122" s="13"/>
      <c r="H122" s="14"/>
      <c r="I122" s="38" t="str">
        <f t="shared" si="6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41"/>
      <c r="C123" s="5" t="str">
        <f t="shared" si="4"/>
        <v/>
      </c>
      <c r="D123" s="12"/>
      <c r="E123" s="5" t="str">
        <f t="shared" si="5"/>
        <v/>
      </c>
      <c r="F123" s="13"/>
      <c r="G123" s="13"/>
      <c r="H123" s="14"/>
      <c r="I123" s="38" t="str">
        <f t="shared" si="6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41"/>
      <c r="C124" s="5" t="str">
        <f t="shared" si="4"/>
        <v/>
      </c>
      <c r="D124" s="12"/>
      <c r="E124" s="5" t="str">
        <f t="shared" si="5"/>
        <v/>
      </c>
      <c r="F124" s="13"/>
      <c r="G124" s="13"/>
      <c r="H124" s="14"/>
      <c r="I124" s="38" t="str">
        <f t="shared" si="6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41"/>
      <c r="C125" s="5" t="str">
        <f t="shared" si="4"/>
        <v/>
      </c>
      <c r="D125" s="12"/>
      <c r="E125" s="5" t="str">
        <f t="shared" si="5"/>
        <v/>
      </c>
      <c r="F125" s="13"/>
      <c r="G125" s="13"/>
      <c r="H125" s="14"/>
      <c r="I125" s="38" t="str">
        <f t="shared" si="6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41"/>
      <c r="C126" s="5" t="str">
        <f t="shared" si="4"/>
        <v/>
      </c>
      <c r="D126" s="12"/>
      <c r="E126" s="5" t="str">
        <f t="shared" si="5"/>
        <v/>
      </c>
      <c r="F126" s="13"/>
      <c r="G126" s="13"/>
      <c r="H126" s="14"/>
      <c r="I126" s="38" t="str">
        <f t="shared" si="6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41"/>
      <c r="C127" s="5" t="str">
        <f t="shared" si="4"/>
        <v/>
      </c>
      <c r="D127" s="12"/>
      <c r="E127" s="5" t="str">
        <f t="shared" si="5"/>
        <v/>
      </c>
      <c r="F127" s="13"/>
      <c r="G127" s="13"/>
      <c r="H127" s="14"/>
      <c r="I127" s="38" t="str">
        <f t="shared" si="6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41"/>
      <c r="C128" s="5" t="str">
        <f t="shared" si="4"/>
        <v/>
      </c>
      <c r="D128" s="12"/>
      <c r="E128" s="5" t="str">
        <f t="shared" si="5"/>
        <v/>
      </c>
      <c r="F128" s="13"/>
      <c r="G128" s="13"/>
      <c r="H128" s="14"/>
      <c r="I128" s="38" t="str">
        <f t="shared" si="6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41"/>
      <c r="C129" s="5" t="str">
        <f t="shared" si="4"/>
        <v/>
      </c>
      <c r="D129" s="12"/>
      <c r="E129" s="5" t="str">
        <f t="shared" si="5"/>
        <v/>
      </c>
      <c r="F129" s="13"/>
      <c r="G129" s="13"/>
      <c r="H129" s="14"/>
      <c r="I129" s="38" t="str">
        <f t="shared" si="6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41"/>
      <c r="C130" s="5" t="str">
        <f t="shared" si="4"/>
        <v/>
      </c>
      <c r="D130" s="12"/>
      <c r="E130" s="5" t="str">
        <f t="shared" si="5"/>
        <v/>
      </c>
      <c r="F130" s="13"/>
      <c r="G130" s="13"/>
      <c r="H130" s="14"/>
      <c r="I130" s="38" t="str">
        <f t="shared" si="6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41"/>
      <c r="C131" s="5" t="str">
        <f t="shared" si="4"/>
        <v/>
      </c>
      <c r="D131" s="12"/>
      <c r="E131" s="5" t="str">
        <f t="shared" si="5"/>
        <v/>
      </c>
      <c r="F131" s="13"/>
      <c r="G131" s="13"/>
      <c r="H131" s="14"/>
      <c r="I131" s="38" t="str">
        <f t="shared" si="6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41"/>
      <c r="C132" s="5" t="str">
        <f t="shared" si="4"/>
        <v/>
      </c>
      <c r="D132" s="12"/>
      <c r="E132" s="5" t="str">
        <f t="shared" si="5"/>
        <v/>
      </c>
      <c r="F132" s="13"/>
      <c r="G132" s="13"/>
      <c r="H132" s="14"/>
      <c r="I132" s="38" t="str">
        <f t="shared" si="6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41"/>
      <c r="C133" s="5" t="str">
        <f t="shared" si="4"/>
        <v/>
      </c>
      <c r="D133" s="12"/>
      <c r="E133" s="5" t="str">
        <f t="shared" si="5"/>
        <v/>
      </c>
      <c r="F133" s="13"/>
      <c r="G133" s="13"/>
      <c r="H133" s="14"/>
      <c r="I133" s="38" t="str">
        <f t="shared" si="6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41"/>
      <c r="C134" s="5" t="str">
        <f t="shared" si="4"/>
        <v/>
      </c>
      <c r="D134" s="12"/>
      <c r="E134" s="5" t="str">
        <f t="shared" si="5"/>
        <v/>
      </c>
      <c r="F134" s="13"/>
      <c r="G134" s="13"/>
      <c r="H134" s="14"/>
      <c r="I134" s="38" t="str">
        <f t="shared" si="6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41"/>
      <c r="C135" s="5" t="str">
        <f t="shared" si="4"/>
        <v/>
      </c>
      <c r="D135" s="12"/>
      <c r="E135" s="5" t="str">
        <f t="shared" si="5"/>
        <v/>
      </c>
      <c r="F135" s="13"/>
      <c r="G135" s="13"/>
      <c r="H135" s="14"/>
      <c r="I135" s="38" t="str">
        <f t="shared" si="6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41"/>
      <c r="C136" s="5" t="str">
        <f t="shared" si="4"/>
        <v/>
      </c>
      <c r="D136" s="12"/>
      <c r="E136" s="5" t="str">
        <f t="shared" si="5"/>
        <v/>
      </c>
      <c r="F136" s="13"/>
      <c r="G136" s="13"/>
      <c r="H136" s="14"/>
      <c r="I136" s="38" t="str">
        <f t="shared" si="6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41"/>
      <c r="C137" s="5" t="str">
        <f t="shared" si="4"/>
        <v/>
      </c>
      <c r="D137" s="12"/>
      <c r="E137" s="5" t="str">
        <f t="shared" si="5"/>
        <v/>
      </c>
      <c r="F137" s="13"/>
      <c r="G137" s="13"/>
      <c r="H137" s="14"/>
      <c r="I137" s="38" t="str">
        <f t="shared" si="6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41"/>
      <c r="C138" s="5" t="str">
        <f t="shared" si="4"/>
        <v/>
      </c>
      <c r="D138" s="12"/>
      <c r="E138" s="5" t="str">
        <f t="shared" si="5"/>
        <v/>
      </c>
      <c r="F138" s="13"/>
      <c r="G138" s="13"/>
      <c r="H138" s="14"/>
      <c r="I138" s="38" t="str">
        <f t="shared" si="6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41"/>
      <c r="C139" s="5" t="str">
        <f t="shared" ref="C139:C202" si="7">IF(NOT(ISBLANK($A139)),Bdy,"")</f>
        <v/>
      </c>
      <c r="D139" s="12"/>
      <c r="E139" s="5" t="str">
        <f t="shared" ref="E139:E202" si="8">IF(NOT(ISBLANK($A139)),Scnr,"")</f>
        <v/>
      </c>
      <c r="F139" s="13"/>
      <c r="G139" s="13"/>
      <c r="H139" s="14"/>
      <c r="I139" s="38" t="str">
        <f t="shared" si="6"/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41"/>
      <c r="C140" s="5" t="str">
        <f t="shared" si="7"/>
        <v/>
      </c>
      <c r="D140" s="12"/>
      <c r="E140" s="5" t="str">
        <f t="shared" si="8"/>
        <v/>
      </c>
      <c r="F140" s="13"/>
      <c r="G140" s="13"/>
      <c r="H140" s="14"/>
      <c r="I140" s="38" t="str">
        <f t="shared" ref="I140:I203" si="9">IF(OR(ISBLANK($H140),$H140&gt;6),"N/A","--Select--")</f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41"/>
      <c r="C141" s="5" t="str">
        <f t="shared" si="7"/>
        <v/>
      </c>
      <c r="D141" s="12"/>
      <c r="E141" s="5" t="str">
        <f t="shared" si="8"/>
        <v/>
      </c>
      <c r="F141" s="13"/>
      <c r="G141" s="13"/>
      <c r="H141" s="14"/>
      <c r="I141" s="38" t="str">
        <f t="shared" si="9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41"/>
      <c r="C142" s="5" t="str">
        <f t="shared" si="7"/>
        <v/>
      </c>
      <c r="D142" s="12"/>
      <c r="E142" s="5" t="str">
        <f t="shared" si="8"/>
        <v/>
      </c>
      <c r="F142" s="13"/>
      <c r="G142" s="13"/>
      <c r="H142" s="14"/>
      <c r="I142" s="38" t="str">
        <f t="shared" si="9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41"/>
      <c r="C143" s="5" t="str">
        <f t="shared" si="7"/>
        <v/>
      </c>
      <c r="D143" s="12"/>
      <c r="E143" s="5" t="str">
        <f t="shared" si="8"/>
        <v/>
      </c>
      <c r="F143" s="13"/>
      <c r="G143" s="13"/>
      <c r="H143" s="14"/>
      <c r="I143" s="38" t="str">
        <f t="shared" si="9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41"/>
      <c r="C144" s="5" t="str">
        <f t="shared" si="7"/>
        <v/>
      </c>
      <c r="D144" s="12"/>
      <c r="E144" s="5" t="str">
        <f t="shared" si="8"/>
        <v/>
      </c>
      <c r="F144" s="13"/>
      <c r="G144" s="13"/>
      <c r="H144" s="14"/>
      <c r="I144" s="38" t="str">
        <f t="shared" si="9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41"/>
      <c r="C145" s="5" t="str">
        <f t="shared" si="7"/>
        <v/>
      </c>
      <c r="D145" s="12"/>
      <c r="E145" s="5" t="str">
        <f t="shared" si="8"/>
        <v/>
      </c>
      <c r="F145" s="13"/>
      <c r="G145" s="13"/>
      <c r="H145" s="14"/>
      <c r="I145" s="38" t="str">
        <f t="shared" si="9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41"/>
      <c r="C146" s="5" t="str">
        <f t="shared" si="7"/>
        <v/>
      </c>
      <c r="D146" s="12"/>
      <c r="E146" s="5" t="str">
        <f t="shared" si="8"/>
        <v/>
      </c>
      <c r="F146" s="13"/>
      <c r="G146" s="13"/>
      <c r="H146" s="14"/>
      <c r="I146" s="38" t="str">
        <f t="shared" si="9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41"/>
      <c r="C147" s="5" t="str">
        <f t="shared" si="7"/>
        <v/>
      </c>
      <c r="D147" s="12"/>
      <c r="E147" s="5" t="str">
        <f t="shared" si="8"/>
        <v/>
      </c>
      <c r="F147" s="13"/>
      <c r="G147" s="13"/>
      <c r="H147" s="14"/>
      <c r="I147" s="38" t="str">
        <f t="shared" si="9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41"/>
      <c r="C148" s="5" t="str">
        <f t="shared" si="7"/>
        <v/>
      </c>
      <c r="D148" s="12"/>
      <c r="E148" s="5" t="str">
        <f t="shared" si="8"/>
        <v/>
      </c>
      <c r="F148" s="13"/>
      <c r="G148" s="13"/>
      <c r="H148" s="14"/>
      <c r="I148" s="38" t="str">
        <f t="shared" si="9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41"/>
      <c r="C149" s="5" t="str">
        <f t="shared" si="7"/>
        <v/>
      </c>
      <c r="D149" s="12"/>
      <c r="E149" s="5" t="str">
        <f t="shared" si="8"/>
        <v/>
      </c>
      <c r="F149" s="13"/>
      <c r="G149" s="13"/>
      <c r="H149" s="14"/>
      <c r="I149" s="38" t="str">
        <f t="shared" si="9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41"/>
      <c r="C150" s="5" t="str">
        <f t="shared" si="7"/>
        <v/>
      </c>
      <c r="D150" s="12"/>
      <c r="E150" s="5" t="str">
        <f t="shared" si="8"/>
        <v/>
      </c>
      <c r="F150" s="13"/>
      <c r="G150" s="13"/>
      <c r="H150" s="14"/>
      <c r="I150" s="38" t="str">
        <f t="shared" si="9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41"/>
      <c r="C151" s="5" t="str">
        <f t="shared" si="7"/>
        <v/>
      </c>
      <c r="D151" s="12"/>
      <c r="E151" s="5" t="str">
        <f t="shared" si="8"/>
        <v/>
      </c>
      <c r="F151" s="13"/>
      <c r="G151" s="13"/>
      <c r="H151" s="14"/>
      <c r="I151" s="38" t="str">
        <f t="shared" si="9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41"/>
      <c r="C152" s="5" t="str">
        <f t="shared" si="7"/>
        <v/>
      </c>
      <c r="D152" s="12"/>
      <c r="E152" s="5" t="str">
        <f t="shared" si="8"/>
        <v/>
      </c>
      <c r="F152" s="13"/>
      <c r="G152" s="13"/>
      <c r="H152" s="14"/>
      <c r="I152" s="38" t="str">
        <f t="shared" si="9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41"/>
      <c r="C153" s="5" t="str">
        <f t="shared" si="7"/>
        <v/>
      </c>
      <c r="D153" s="12"/>
      <c r="E153" s="5" t="str">
        <f t="shared" si="8"/>
        <v/>
      </c>
      <c r="F153" s="13"/>
      <c r="G153" s="13"/>
      <c r="H153" s="14"/>
      <c r="I153" s="38" t="str">
        <f t="shared" si="9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41"/>
      <c r="C154" s="5" t="str">
        <f t="shared" si="7"/>
        <v/>
      </c>
      <c r="D154" s="12"/>
      <c r="E154" s="5" t="str">
        <f t="shared" si="8"/>
        <v/>
      </c>
      <c r="F154" s="13"/>
      <c r="G154" s="13"/>
      <c r="H154" s="14"/>
      <c r="I154" s="38" t="str">
        <f t="shared" si="9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41"/>
      <c r="C155" s="5" t="str">
        <f t="shared" si="7"/>
        <v/>
      </c>
      <c r="D155" s="12"/>
      <c r="E155" s="5" t="str">
        <f t="shared" si="8"/>
        <v/>
      </c>
      <c r="F155" s="13"/>
      <c r="G155" s="13"/>
      <c r="H155" s="14"/>
      <c r="I155" s="38" t="str">
        <f t="shared" si="9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41"/>
      <c r="C156" s="5" t="str">
        <f t="shared" si="7"/>
        <v/>
      </c>
      <c r="D156" s="12"/>
      <c r="E156" s="5" t="str">
        <f t="shared" si="8"/>
        <v/>
      </c>
      <c r="F156" s="13"/>
      <c r="G156" s="13"/>
      <c r="H156" s="14"/>
      <c r="I156" s="38" t="str">
        <f t="shared" si="9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41"/>
      <c r="C157" s="5" t="str">
        <f t="shared" si="7"/>
        <v/>
      </c>
      <c r="D157" s="12"/>
      <c r="E157" s="5" t="str">
        <f t="shared" si="8"/>
        <v/>
      </c>
      <c r="F157" s="13"/>
      <c r="G157" s="13"/>
      <c r="H157" s="14"/>
      <c r="I157" s="38" t="str">
        <f t="shared" si="9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41"/>
      <c r="C158" s="5" t="str">
        <f t="shared" si="7"/>
        <v/>
      </c>
      <c r="D158" s="12"/>
      <c r="E158" s="5" t="str">
        <f t="shared" si="8"/>
        <v/>
      </c>
      <c r="F158" s="13"/>
      <c r="G158" s="13"/>
      <c r="H158" s="14"/>
      <c r="I158" s="38" t="str">
        <f t="shared" si="9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41"/>
      <c r="C159" s="5" t="str">
        <f t="shared" si="7"/>
        <v/>
      </c>
      <c r="D159" s="12"/>
      <c r="E159" s="5" t="str">
        <f t="shared" si="8"/>
        <v/>
      </c>
      <c r="F159" s="13"/>
      <c r="G159" s="13"/>
      <c r="H159" s="14"/>
      <c r="I159" s="38" t="str">
        <f t="shared" si="9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41"/>
      <c r="C160" s="5" t="str">
        <f t="shared" si="7"/>
        <v/>
      </c>
      <c r="D160" s="12"/>
      <c r="E160" s="5" t="str">
        <f t="shared" si="8"/>
        <v/>
      </c>
      <c r="F160" s="13"/>
      <c r="G160" s="13"/>
      <c r="H160" s="14"/>
      <c r="I160" s="38" t="str">
        <f t="shared" si="9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41"/>
      <c r="C161" s="5" t="str">
        <f t="shared" si="7"/>
        <v/>
      </c>
      <c r="D161" s="12"/>
      <c r="E161" s="5" t="str">
        <f t="shared" si="8"/>
        <v/>
      </c>
      <c r="F161" s="13"/>
      <c r="G161" s="13"/>
      <c r="H161" s="14"/>
      <c r="I161" s="38" t="str">
        <f t="shared" si="9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41"/>
      <c r="C162" s="5" t="str">
        <f t="shared" si="7"/>
        <v/>
      </c>
      <c r="D162" s="12"/>
      <c r="E162" s="5" t="str">
        <f t="shared" si="8"/>
        <v/>
      </c>
      <c r="F162" s="13"/>
      <c r="G162" s="13"/>
      <c r="H162" s="14"/>
      <c r="I162" s="38" t="str">
        <f t="shared" si="9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41"/>
      <c r="C163" s="5" t="str">
        <f t="shared" si="7"/>
        <v/>
      </c>
      <c r="D163" s="12"/>
      <c r="E163" s="5" t="str">
        <f t="shared" si="8"/>
        <v/>
      </c>
      <c r="F163" s="13"/>
      <c r="G163" s="13"/>
      <c r="H163" s="14"/>
      <c r="I163" s="38" t="str">
        <f t="shared" si="9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41"/>
      <c r="C164" s="5" t="str">
        <f t="shared" si="7"/>
        <v/>
      </c>
      <c r="D164" s="12"/>
      <c r="E164" s="5" t="str">
        <f t="shared" si="8"/>
        <v/>
      </c>
      <c r="F164" s="13"/>
      <c r="G164" s="13"/>
      <c r="H164" s="14"/>
      <c r="I164" s="38" t="str">
        <f t="shared" si="9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41"/>
      <c r="C165" s="5" t="str">
        <f t="shared" si="7"/>
        <v/>
      </c>
      <c r="D165" s="12"/>
      <c r="E165" s="5" t="str">
        <f t="shared" si="8"/>
        <v/>
      </c>
      <c r="F165" s="13"/>
      <c r="G165" s="13"/>
      <c r="H165" s="14"/>
      <c r="I165" s="38" t="str">
        <f t="shared" si="9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41"/>
      <c r="C166" s="5" t="str">
        <f t="shared" si="7"/>
        <v/>
      </c>
      <c r="D166" s="12"/>
      <c r="E166" s="5" t="str">
        <f t="shared" si="8"/>
        <v/>
      </c>
      <c r="F166" s="13"/>
      <c r="G166" s="13"/>
      <c r="H166" s="14"/>
      <c r="I166" s="38" t="str">
        <f t="shared" si="9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41"/>
      <c r="C167" s="5" t="str">
        <f t="shared" si="7"/>
        <v/>
      </c>
      <c r="D167" s="12"/>
      <c r="E167" s="5" t="str">
        <f t="shared" si="8"/>
        <v/>
      </c>
      <c r="F167" s="13"/>
      <c r="G167" s="13"/>
      <c r="H167" s="14"/>
      <c r="I167" s="38" t="str">
        <f t="shared" si="9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41"/>
      <c r="C168" s="5" t="str">
        <f t="shared" si="7"/>
        <v/>
      </c>
      <c r="D168" s="12"/>
      <c r="E168" s="5" t="str">
        <f t="shared" si="8"/>
        <v/>
      </c>
      <c r="F168" s="13"/>
      <c r="G168" s="13"/>
      <c r="H168" s="14"/>
      <c r="I168" s="38" t="str">
        <f t="shared" si="9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41"/>
      <c r="C169" s="5" t="str">
        <f t="shared" si="7"/>
        <v/>
      </c>
      <c r="D169" s="12"/>
      <c r="E169" s="5" t="str">
        <f t="shared" si="8"/>
        <v/>
      </c>
      <c r="F169" s="13"/>
      <c r="G169" s="13"/>
      <c r="H169" s="14"/>
      <c r="I169" s="38" t="str">
        <f t="shared" si="9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41"/>
      <c r="C170" s="5" t="str">
        <f t="shared" si="7"/>
        <v/>
      </c>
      <c r="D170" s="12"/>
      <c r="E170" s="5" t="str">
        <f t="shared" si="8"/>
        <v/>
      </c>
      <c r="F170" s="13"/>
      <c r="G170" s="13"/>
      <c r="H170" s="14"/>
      <c r="I170" s="38" t="str">
        <f t="shared" si="9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41"/>
      <c r="C171" s="5" t="str">
        <f t="shared" si="7"/>
        <v/>
      </c>
      <c r="D171" s="12"/>
      <c r="E171" s="5" t="str">
        <f t="shared" si="8"/>
        <v/>
      </c>
      <c r="F171" s="13"/>
      <c r="G171" s="13"/>
      <c r="H171" s="14"/>
      <c r="I171" s="38" t="str">
        <f t="shared" si="9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41"/>
      <c r="C172" s="5" t="str">
        <f t="shared" si="7"/>
        <v/>
      </c>
      <c r="D172" s="12"/>
      <c r="E172" s="5" t="str">
        <f t="shared" si="8"/>
        <v/>
      </c>
      <c r="F172" s="13"/>
      <c r="G172" s="13"/>
      <c r="H172" s="14"/>
      <c r="I172" s="38" t="str">
        <f t="shared" si="9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41"/>
      <c r="C173" s="5" t="str">
        <f t="shared" si="7"/>
        <v/>
      </c>
      <c r="D173" s="12"/>
      <c r="E173" s="5" t="str">
        <f t="shared" si="8"/>
        <v/>
      </c>
      <c r="F173" s="13"/>
      <c r="G173" s="13"/>
      <c r="H173" s="14"/>
      <c r="I173" s="38" t="str">
        <f t="shared" si="9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41"/>
      <c r="C174" s="5" t="str">
        <f t="shared" si="7"/>
        <v/>
      </c>
      <c r="D174" s="12"/>
      <c r="E174" s="5" t="str">
        <f t="shared" si="8"/>
        <v/>
      </c>
      <c r="F174" s="13"/>
      <c r="G174" s="13"/>
      <c r="H174" s="14"/>
      <c r="I174" s="38" t="str">
        <f t="shared" si="9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41"/>
      <c r="C175" s="5" t="str">
        <f t="shared" si="7"/>
        <v/>
      </c>
      <c r="D175" s="12"/>
      <c r="E175" s="5" t="str">
        <f t="shared" si="8"/>
        <v/>
      </c>
      <c r="F175" s="13"/>
      <c r="G175" s="13"/>
      <c r="H175" s="14"/>
      <c r="I175" s="38" t="str">
        <f t="shared" si="9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41"/>
      <c r="C176" s="5" t="str">
        <f t="shared" si="7"/>
        <v/>
      </c>
      <c r="D176" s="12"/>
      <c r="E176" s="5" t="str">
        <f t="shared" si="8"/>
        <v/>
      </c>
      <c r="F176" s="13"/>
      <c r="G176" s="13"/>
      <c r="H176" s="14"/>
      <c r="I176" s="38" t="str">
        <f t="shared" si="9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41"/>
      <c r="C177" s="5" t="str">
        <f t="shared" si="7"/>
        <v/>
      </c>
      <c r="D177" s="12"/>
      <c r="E177" s="5" t="str">
        <f t="shared" si="8"/>
        <v/>
      </c>
      <c r="F177" s="13"/>
      <c r="G177" s="13"/>
      <c r="H177" s="14"/>
      <c r="I177" s="38" t="str">
        <f t="shared" si="9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41"/>
      <c r="C178" s="5" t="str">
        <f t="shared" si="7"/>
        <v/>
      </c>
      <c r="D178" s="12"/>
      <c r="E178" s="5" t="str">
        <f t="shared" si="8"/>
        <v/>
      </c>
      <c r="F178" s="13"/>
      <c r="G178" s="13"/>
      <c r="H178" s="14"/>
      <c r="I178" s="38" t="str">
        <f t="shared" si="9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41"/>
      <c r="C179" s="5" t="str">
        <f t="shared" si="7"/>
        <v/>
      </c>
      <c r="D179" s="12"/>
      <c r="E179" s="5" t="str">
        <f t="shared" si="8"/>
        <v/>
      </c>
      <c r="F179" s="13"/>
      <c r="G179" s="13"/>
      <c r="H179" s="14"/>
      <c r="I179" s="38" t="str">
        <f t="shared" si="9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41"/>
      <c r="C180" s="5" t="str">
        <f t="shared" si="7"/>
        <v/>
      </c>
      <c r="D180" s="12"/>
      <c r="E180" s="5" t="str">
        <f t="shared" si="8"/>
        <v/>
      </c>
      <c r="F180" s="13"/>
      <c r="G180" s="13"/>
      <c r="H180" s="14"/>
      <c r="I180" s="38" t="str">
        <f t="shared" si="9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41"/>
      <c r="C181" s="5" t="str">
        <f t="shared" si="7"/>
        <v/>
      </c>
      <c r="D181" s="12"/>
      <c r="E181" s="5" t="str">
        <f t="shared" si="8"/>
        <v/>
      </c>
      <c r="F181" s="13"/>
      <c r="G181" s="13"/>
      <c r="H181" s="14"/>
      <c r="I181" s="38" t="str">
        <f t="shared" si="9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41"/>
      <c r="C182" s="5" t="str">
        <f t="shared" si="7"/>
        <v/>
      </c>
      <c r="D182" s="12"/>
      <c r="E182" s="5" t="str">
        <f t="shared" si="8"/>
        <v/>
      </c>
      <c r="F182" s="13"/>
      <c r="G182" s="13"/>
      <c r="H182" s="14"/>
      <c r="I182" s="38" t="str">
        <f t="shared" si="9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41"/>
      <c r="C183" s="5" t="str">
        <f t="shared" si="7"/>
        <v/>
      </c>
      <c r="D183" s="12"/>
      <c r="E183" s="5" t="str">
        <f t="shared" si="8"/>
        <v/>
      </c>
      <c r="F183" s="13"/>
      <c r="G183" s="13"/>
      <c r="H183" s="14"/>
      <c r="I183" s="38" t="str">
        <f t="shared" si="9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41"/>
      <c r="C184" s="5" t="str">
        <f t="shared" si="7"/>
        <v/>
      </c>
      <c r="D184" s="12"/>
      <c r="E184" s="5" t="str">
        <f t="shared" si="8"/>
        <v/>
      </c>
      <c r="F184" s="13"/>
      <c r="G184" s="13"/>
      <c r="H184" s="14"/>
      <c r="I184" s="38" t="str">
        <f t="shared" si="9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41"/>
      <c r="C185" s="5" t="str">
        <f t="shared" si="7"/>
        <v/>
      </c>
      <c r="D185" s="12"/>
      <c r="E185" s="5" t="str">
        <f t="shared" si="8"/>
        <v/>
      </c>
      <c r="F185" s="13"/>
      <c r="G185" s="13"/>
      <c r="H185" s="14"/>
      <c r="I185" s="38" t="str">
        <f t="shared" si="9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41"/>
      <c r="C186" s="5" t="str">
        <f t="shared" si="7"/>
        <v/>
      </c>
      <c r="D186" s="12"/>
      <c r="E186" s="5" t="str">
        <f t="shared" si="8"/>
        <v/>
      </c>
      <c r="F186" s="13"/>
      <c r="G186" s="13"/>
      <c r="H186" s="14"/>
      <c r="I186" s="38" t="str">
        <f t="shared" si="9"/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41"/>
      <c r="C187" s="5" t="str">
        <f t="shared" si="7"/>
        <v/>
      </c>
      <c r="D187" s="12"/>
      <c r="E187" s="5" t="str">
        <f t="shared" si="8"/>
        <v/>
      </c>
      <c r="F187" s="13"/>
      <c r="G187" s="13"/>
      <c r="H187" s="14"/>
      <c r="I187" s="38" t="str">
        <f t="shared" si="9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41"/>
      <c r="C188" s="5" t="str">
        <f t="shared" si="7"/>
        <v/>
      </c>
      <c r="D188" s="12"/>
      <c r="E188" s="5" t="str">
        <f t="shared" si="8"/>
        <v/>
      </c>
      <c r="F188" s="13"/>
      <c r="G188" s="13"/>
      <c r="H188" s="14"/>
      <c r="I188" s="38" t="str">
        <f t="shared" si="9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41"/>
      <c r="C189" s="5" t="str">
        <f t="shared" si="7"/>
        <v/>
      </c>
      <c r="D189" s="12"/>
      <c r="E189" s="5" t="str">
        <f t="shared" si="8"/>
        <v/>
      </c>
      <c r="F189" s="13"/>
      <c r="G189" s="13"/>
      <c r="H189" s="14"/>
      <c r="I189" s="38" t="str">
        <f t="shared" si="9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41"/>
      <c r="C190" s="5" t="str">
        <f t="shared" si="7"/>
        <v/>
      </c>
      <c r="D190" s="12"/>
      <c r="E190" s="5" t="str">
        <f t="shared" si="8"/>
        <v/>
      </c>
      <c r="F190" s="13"/>
      <c r="G190" s="13"/>
      <c r="H190" s="14"/>
      <c r="I190" s="38" t="str">
        <f t="shared" si="9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41"/>
      <c r="C191" s="5" t="str">
        <f t="shared" si="7"/>
        <v/>
      </c>
      <c r="D191" s="12"/>
      <c r="E191" s="5" t="str">
        <f t="shared" si="8"/>
        <v/>
      </c>
      <c r="F191" s="13"/>
      <c r="G191" s="13"/>
      <c r="H191" s="14"/>
      <c r="I191" s="38" t="str">
        <f t="shared" si="9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41"/>
      <c r="C192" s="5" t="str">
        <f t="shared" si="7"/>
        <v/>
      </c>
      <c r="D192" s="12"/>
      <c r="E192" s="5" t="str">
        <f t="shared" si="8"/>
        <v/>
      </c>
      <c r="F192" s="13"/>
      <c r="G192" s="13"/>
      <c r="H192" s="14"/>
      <c r="I192" s="38" t="str">
        <f t="shared" si="9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41"/>
      <c r="C193" s="5" t="str">
        <f t="shared" si="7"/>
        <v/>
      </c>
      <c r="D193" s="12"/>
      <c r="E193" s="5" t="str">
        <f t="shared" si="8"/>
        <v/>
      </c>
      <c r="F193" s="13"/>
      <c r="G193" s="13"/>
      <c r="H193" s="14"/>
      <c r="I193" s="38" t="str">
        <f t="shared" si="9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41"/>
      <c r="C194" s="5" t="str">
        <f t="shared" si="7"/>
        <v/>
      </c>
      <c r="D194" s="12"/>
      <c r="E194" s="5" t="str">
        <f t="shared" si="8"/>
        <v/>
      </c>
      <c r="F194" s="13"/>
      <c r="G194" s="13"/>
      <c r="H194" s="14"/>
      <c r="I194" s="38" t="str">
        <f t="shared" si="9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41"/>
      <c r="C195" s="5" t="str">
        <f t="shared" si="7"/>
        <v/>
      </c>
      <c r="D195" s="12"/>
      <c r="E195" s="5" t="str">
        <f t="shared" si="8"/>
        <v/>
      </c>
      <c r="F195" s="13"/>
      <c r="G195" s="13"/>
      <c r="H195" s="14"/>
      <c r="I195" s="38" t="str">
        <f t="shared" si="9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41"/>
      <c r="C196" s="5" t="str">
        <f t="shared" si="7"/>
        <v/>
      </c>
      <c r="D196" s="12"/>
      <c r="E196" s="5" t="str">
        <f t="shared" si="8"/>
        <v/>
      </c>
      <c r="F196" s="13"/>
      <c r="G196" s="13"/>
      <c r="H196" s="14"/>
      <c r="I196" s="38" t="str">
        <f t="shared" si="9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41"/>
      <c r="C197" s="5" t="str">
        <f t="shared" si="7"/>
        <v/>
      </c>
      <c r="D197" s="12"/>
      <c r="E197" s="5" t="str">
        <f t="shared" si="8"/>
        <v/>
      </c>
      <c r="F197" s="13"/>
      <c r="G197" s="13"/>
      <c r="H197" s="14"/>
      <c r="I197" s="38" t="str">
        <f t="shared" si="9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41"/>
      <c r="C198" s="5" t="str">
        <f t="shared" si="7"/>
        <v/>
      </c>
      <c r="D198" s="12"/>
      <c r="E198" s="5" t="str">
        <f t="shared" si="8"/>
        <v/>
      </c>
      <c r="F198" s="13"/>
      <c r="G198" s="13"/>
      <c r="H198" s="14"/>
      <c r="I198" s="38" t="str">
        <f t="shared" si="9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41"/>
      <c r="C199" s="5" t="str">
        <f t="shared" si="7"/>
        <v/>
      </c>
      <c r="D199" s="12"/>
      <c r="E199" s="5" t="str">
        <f t="shared" si="8"/>
        <v/>
      </c>
      <c r="F199" s="13"/>
      <c r="G199" s="13"/>
      <c r="H199" s="14"/>
      <c r="I199" s="38" t="str">
        <f t="shared" si="9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41"/>
      <c r="C200" s="5" t="str">
        <f t="shared" si="7"/>
        <v/>
      </c>
      <c r="D200" s="12"/>
      <c r="E200" s="5" t="str">
        <f t="shared" si="8"/>
        <v/>
      </c>
      <c r="F200" s="13"/>
      <c r="G200" s="13"/>
      <c r="H200" s="14"/>
      <c r="I200" s="38" t="str">
        <f t="shared" si="9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41"/>
      <c r="C201" s="5" t="str">
        <f t="shared" si="7"/>
        <v/>
      </c>
      <c r="D201" s="12"/>
      <c r="E201" s="5" t="str">
        <f t="shared" si="8"/>
        <v/>
      </c>
      <c r="F201" s="13"/>
      <c r="G201" s="13"/>
      <c r="H201" s="14"/>
      <c r="I201" s="38" t="str">
        <f t="shared" si="9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41"/>
      <c r="C202" s="5" t="str">
        <f t="shared" si="7"/>
        <v/>
      </c>
      <c r="D202" s="12"/>
      <c r="E202" s="5" t="str">
        <f t="shared" si="8"/>
        <v/>
      </c>
      <c r="F202" s="13"/>
      <c r="G202" s="13"/>
      <c r="H202" s="14"/>
      <c r="I202" s="38" t="str">
        <f t="shared" si="9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41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38" t="str">
        <f t="shared" si="9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41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38" t="str">
        <f t="shared" ref="I204:I267" si="12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41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38" t="str">
        <f t="shared" si="12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41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38" t="str">
        <f t="shared" si="12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41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38" t="str">
        <f t="shared" si="12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41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38" t="str">
        <f t="shared" si="12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41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38" t="str">
        <f t="shared" si="12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41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38" t="str">
        <f t="shared" si="12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41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38" t="str">
        <f t="shared" si="12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41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38" t="str">
        <f t="shared" si="12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41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38" t="str">
        <f t="shared" si="12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41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38" t="str">
        <f t="shared" si="12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41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38" t="str">
        <f t="shared" si="12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41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38" t="str">
        <f t="shared" si="12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41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38" t="str">
        <f t="shared" si="12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41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38" t="str">
        <f t="shared" si="12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41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38" t="str">
        <f t="shared" si="12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41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38" t="str">
        <f t="shared" si="12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41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38" t="str">
        <f t="shared" si="12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41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38" t="str">
        <f t="shared" si="12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41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38" t="str">
        <f t="shared" si="12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41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38" t="str">
        <f t="shared" si="12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41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38" t="str">
        <f t="shared" si="12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41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38" t="str">
        <f t="shared" si="12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41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38" t="str">
        <f t="shared" si="12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41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38" t="str">
        <f t="shared" si="12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41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38" t="str">
        <f t="shared" si="12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41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38" t="str">
        <f t="shared" si="12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41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38" t="str">
        <f t="shared" si="12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41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38" t="str">
        <f t="shared" si="12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41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38" t="str">
        <f t="shared" si="12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41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38" t="str">
        <f t="shared" si="12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41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38" t="str">
        <f t="shared" si="12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41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38" t="str">
        <f t="shared" si="12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41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38" t="str">
        <f t="shared" si="12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41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38" t="str">
        <f t="shared" si="12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41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38" t="str">
        <f t="shared" si="12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41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38" t="str">
        <f t="shared" si="12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41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38" t="str">
        <f t="shared" si="12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41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38" t="str">
        <f t="shared" si="12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41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38" t="str">
        <f t="shared" si="12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41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38" t="str">
        <f t="shared" si="12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41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38" t="str">
        <f t="shared" si="12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41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38" t="str">
        <f t="shared" si="12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41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38" t="str">
        <f t="shared" si="12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41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38" t="str">
        <f t="shared" si="12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41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38" t="str">
        <f t="shared" si="12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41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38" t="str">
        <f t="shared" si="12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41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38" t="str">
        <f t="shared" si="12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41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38" t="str">
        <f t="shared" si="12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41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38" t="str">
        <f t="shared" si="12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41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38" t="str">
        <f t="shared" si="12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41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38" t="str">
        <f t="shared" si="12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41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38" t="str">
        <f t="shared" si="12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41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38" t="str">
        <f t="shared" si="12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41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38" t="str">
        <f t="shared" si="12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41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38" t="str">
        <f t="shared" si="12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41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38" t="str">
        <f t="shared" si="12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41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38" t="str">
        <f t="shared" si="12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41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38" t="str">
        <f t="shared" si="12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41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38" t="str">
        <f t="shared" si="12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41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38" t="str">
        <f t="shared" si="12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41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38" t="str">
        <f t="shared" si="12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41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38" t="str">
        <f t="shared" si="12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41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38" t="str">
        <f t="shared" si="12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41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38" t="str">
        <f t="shared" ref="I268:I331" si="15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41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38" t="str">
        <f t="shared" si="15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41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38" t="str">
        <f t="shared" si="15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41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38" t="str">
        <f t="shared" si="15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41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38" t="str">
        <f t="shared" si="15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41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38" t="str">
        <f t="shared" si="15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41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38" t="str">
        <f t="shared" si="15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41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38" t="str">
        <f t="shared" si="15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41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38" t="str">
        <f t="shared" si="15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41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38" t="str">
        <f t="shared" si="15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41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38" t="str">
        <f t="shared" si="15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41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38" t="str">
        <f t="shared" si="15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41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38" t="str">
        <f t="shared" si="15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41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38" t="str">
        <f t="shared" si="15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41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38" t="str">
        <f t="shared" si="15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41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38" t="str">
        <f t="shared" si="15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41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38" t="str">
        <f t="shared" si="15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41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38" t="str">
        <f t="shared" si="15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41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38" t="str">
        <f t="shared" si="15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41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38" t="str">
        <f t="shared" si="15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41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38" t="str">
        <f t="shared" si="15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41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38" t="str">
        <f t="shared" si="15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41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38" t="str">
        <f t="shared" si="15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41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38" t="str">
        <f t="shared" si="15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41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38" t="str">
        <f t="shared" si="15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41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38" t="str">
        <f t="shared" si="15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41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38" t="str">
        <f t="shared" si="15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41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38" t="str">
        <f t="shared" si="15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41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38" t="str">
        <f t="shared" si="15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41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38" t="str">
        <f t="shared" si="15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41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38" t="str">
        <f t="shared" si="15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41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38" t="str">
        <f t="shared" si="15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41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38" t="str">
        <f t="shared" si="15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41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38" t="str">
        <f t="shared" si="15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41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38" t="str">
        <f t="shared" si="15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41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38" t="str">
        <f t="shared" si="15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41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38" t="str">
        <f t="shared" si="15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41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38" t="str">
        <f t="shared" si="15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41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38" t="str">
        <f t="shared" si="15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41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38" t="str">
        <f t="shared" si="15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41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38" t="str">
        <f t="shared" si="15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41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38" t="str">
        <f t="shared" si="15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41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38" t="str">
        <f t="shared" si="15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41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38" t="str">
        <f t="shared" si="15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41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38" t="str">
        <f t="shared" si="15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41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38" t="str">
        <f t="shared" si="15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41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38" t="str">
        <f t="shared" si="15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41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38" t="str">
        <f t="shared" si="15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41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38" t="str">
        <f t="shared" si="15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41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38" t="str">
        <f t="shared" si="15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41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38" t="str">
        <f t="shared" si="15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41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38" t="str">
        <f t="shared" si="15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41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38" t="str">
        <f t="shared" si="15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41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38" t="str">
        <f t="shared" si="15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41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38" t="str">
        <f t="shared" si="15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41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38" t="str">
        <f t="shared" si="15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41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38" t="str">
        <f t="shared" si="15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41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38" t="str">
        <f t="shared" si="15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41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38" t="str">
        <f t="shared" si="15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41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38" t="str">
        <f t="shared" si="15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41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38" t="str">
        <f t="shared" si="15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41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38" t="str">
        <f t="shared" si="15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41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38" t="str">
        <f t="shared" si="15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41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38" t="str">
        <f t="shared" si="15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41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38" t="str">
        <f t="shared" ref="I332:I395" si="18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41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38" t="str">
        <f t="shared" si="18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41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38" t="str">
        <f t="shared" si="18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41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38" t="str">
        <f t="shared" si="18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41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38" t="str">
        <f t="shared" si="18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41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38" t="str">
        <f t="shared" si="18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41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38" t="str">
        <f t="shared" si="18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41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38" t="str">
        <f t="shared" si="18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41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38" t="str">
        <f t="shared" si="18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41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38" t="str">
        <f t="shared" si="18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41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38" t="str">
        <f t="shared" si="18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41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38" t="str">
        <f t="shared" si="18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41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38" t="str">
        <f t="shared" si="18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41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38" t="str">
        <f t="shared" si="18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41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38" t="str">
        <f t="shared" si="18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41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38" t="str">
        <f t="shared" si="18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41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38" t="str">
        <f t="shared" si="18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41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38" t="str">
        <f t="shared" si="18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41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38" t="str">
        <f t="shared" si="18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41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38" t="str">
        <f t="shared" si="18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41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38" t="str">
        <f t="shared" si="18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41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38" t="str">
        <f t="shared" si="18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41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38" t="str">
        <f t="shared" si="18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41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38" t="str">
        <f t="shared" si="18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41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38" t="str">
        <f t="shared" si="18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41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38" t="str">
        <f t="shared" si="18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41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38" t="str">
        <f t="shared" si="18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41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38" t="str">
        <f t="shared" si="18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41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38" t="str">
        <f t="shared" si="18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41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38" t="str">
        <f t="shared" si="18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41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38" t="str">
        <f t="shared" si="18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41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38" t="str">
        <f t="shared" si="18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41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38" t="str">
        <f t="shared" si="18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41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38" t="str">
        <f t="shared" si="18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41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38" t="str">
        <f t="shared" si="18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41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38" t="str">
        <f t="shared" si="18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41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38" t="str">
        <f t="shared" si="18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41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38" t="str">
        <f t="shared" si="18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41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38" t="str">
        <f t="shared" si="18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41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38" t="str">
        <f t="shared" si="18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41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38" t="str">
        <f t="shared" si="18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41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38" t="str">
        <f t="shared" si="18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41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38" t="str">
        <f t="shared" si="18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41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38" t="str">
        <f t="shared" si="18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41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38" t="str">
        <f t="shared" si="18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41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38" t="str">
        <f t="shared" si="18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41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38" t="str">
        <f t="shared" si="18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41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38" t="str">
        <f t="shared" si="18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41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38" t="str">
        <f t="shared" si="18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41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38" t="str">
        <f t="shared" si="18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41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38" t="str">
        <f t="shared" si="18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41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38" t="str">
        <f t="shared" si="18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41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38" t="str">
        <f t="shared" si="18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41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38" t="str">
        <f t="shared" si="18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41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38" t="str">
        <f t="shared" si="18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41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38" t="str">
        <f t="shared" si="18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41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38" t="str">
        <f t="shared" si="18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41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38" t="str">
        <f t="shared" si="18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41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38" t="str">
        <f t="shared" si="18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41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38" t="str">
        <f t="shared" si="18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41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38" t="str">
        <f t="shared" si="18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41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38" t="str">
        <f t="shared" si="18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41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38" t="str">
        <f t="shared" si="18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41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38" t="str">
        <f t="shared" si="18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41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38" t="str">
        <f t="shared" ref="I396:I459" si="21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41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38" t="str">
        <f t="shared" si="21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41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38" t="str">
        <f t="shared" si="21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41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38" t="str">
        <f t="shared" si="21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41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38" t="str">
        <f t="shared" si="21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41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38" t="str">
        <f t="shared" si="21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41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38" t="str">
        <f t="shared" si="21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41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38" t="str">
        <f t="shared" si="21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41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38" t="str">
        <f t="shared" si="21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41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38" t="str">
        <f t="shared" si="21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41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38" t="str">
        <f t="shared" si="21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41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38" t="str">
        <f t="shared" si="21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41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38" t="str">
        <f t="shared" si="21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41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38" t="str">
        <f t="shared" si="21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41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38" t="str">
        <f t="shared" si="21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41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38" t="str">
        <f t="shared" si="21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41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38" t="str">
        <f t="shared" si="21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41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38" t="str">
        <f t="shared" si="21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41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38" t="str">
        <f t="shared" si="21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41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38" t="str">
        <f t="shared" si="21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41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38" t="str">
        <f t="shared" si="21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41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38" t="str">
        <f t="shared" si="21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41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38" t="str">
        <f t="shared" si="21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41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38" t="str">
        <f t="shared" si="21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41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38" t="str">
        <f t="shared" si="21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41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38" t="str">
        <f t="shared" si="21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41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38" t="str">
        <f t="shared" si="21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41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38" t="str">
        <f t="shared" si="21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41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38" t="str">
        <f t="shared" si="21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41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38" t="str">
        <f t="shared" si="21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41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38" t="str">
        <f t="shared" si="21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41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38" t="str">
        <f t="shared" si="21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41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38" t="str">
        <f t="shared" si="21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41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38" t="str">
        <f t="shared" si="21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41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38" t="str">
        <f t="shared" si="21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41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38" t="str">
        <f t="shared" si="21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41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38" t="str">
        <f t="shared" si="21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41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38" t="str">
        <f t="shared" si="21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41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38" t="str">
        <f t="shared" si="21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41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38" t="str">
        <f t="shared" si="21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41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38" t="str">
        <f t="shared" si="21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41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38" t="str">
        <f t="shared" si="21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41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38" t="str">
        <f t="shared" si="21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41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38" t="str">
        <f t="shared" si="21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41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38" t="str">
        <f t="shared" si="21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41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38" t="str">
        <f t="shared" si="21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41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38" t="str">
        <f t="shared" si="21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41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38" t="str">
        <f t="shared" si="21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41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38" t="str">
        <f t="shared" si="21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41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38" t="str">
        <f t="shared" si="21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41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38" t="str">
        <f t="shared" si="21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41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38" t="str">
        <f t="shared" si="21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41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38" t="str">
        <f t="shared" si="21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41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38" t="str">
        <f t="shared" si="21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41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38" t="str">
        <f t="shared" si="21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41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38" t="str">
        <f t="shared" si="21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41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38" t="str">
        <f t="shared" si="21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41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38" t="str">
        <f t="shared" si="21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41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38" t="str">
        <f t="shared" si="21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41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38" t="str">
        <f t="shared" si="21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41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38" t="str">
        <f t="shared" si="21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41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38" t="str">
        <f t="shared" si="21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41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38" t="str">
        <f t="shared" si="21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41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38" t="str">
        <f t="shared" si="21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41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38" t="str">
        <f t="shared" ref="I460:I502" si="24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41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38" t="str">
        <f t="shared" si="24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41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38" t="str">
        <f t="shared" si="24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41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38" t="str">
        <f t="shared" si="24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41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38" t="str">
        <f t="shared" si="24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41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38" t="str">
        <f t="shared" si="24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41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38" t="str">
        <f t="shared" si="24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41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38" t="str">
        <f t="shared" si="24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41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38" t="str">
        <f t="shared" si="24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41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38" t="str">
        <f t="shared" si="24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41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38" t="str">
        <f t="shared" si="24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41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38" t="str">
        <f t="shared" si="24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41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38" t="str">
        <f t="shared" si="24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41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38" t="str">
        <f t="shared" si="24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41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38" t="str">
        <f t="shared" si="24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41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38" t="str">
        <f t="shared" si="24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41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38" t="str">
        <f t="shared" si="24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41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38" t="str">
        <f t="shared" si="24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41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38" t="str">
        <f t="shared" si="24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41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38" t="str">
        <f t="shared" si="24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41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38" t="str">
        <f t="shared" si="24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41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38" t="str">
        <f t="shared" si="24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41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38" t="str">
        <f t="shared" si="24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41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38" t="str">
        <f t="shared" si="24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41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38" t="str">
        <f t="shared" si="24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41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38" t="str">
        <f t="shared" si="24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41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38" t="str">
        <f t="shared" si="24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41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38" t="str">
        <f t="shared" si="24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41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38" t="str">
        <f t="shared" si="24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41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38" t="str">
        <f t="shared" si="24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41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38" t="str">
        <f t="shared" si="24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41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38" t="str">
        <f t="shared" si="24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41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38" t="str">
        <f t="shared" si="24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41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38" t="str">
        <f t="shared" si="24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41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38" t="str">
        <f t="shared" si="24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41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38" t="str">
        <f t="shared" si="24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41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38" t="str">
        <f t="shared" si="24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41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38" t="str">
        <f t="shared" si="24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41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38" t="str">
        <f t="shared" si="24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41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38" t="str">
        <f t="shared" si="24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41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38" t="str">
        <f t="shared" si="24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41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38" t="str">
        <f t="shared" si="24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41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38" t="str">
        <f t="shared" si="24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9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18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25">
      <c r="B4" t="s">
        <v>22</v>
      </c>
      <c r="D4" t="s">
        <v>25</v>
      </c>
      <c r="F4" t="s">
        <v>26</v>
      </c>
      <c r="I4" t="s">
        <v>48</v>
      </c>
      <c r="L4" s="6" t="s">
        <v>29</v>
      </c>
      <c r="M4" s="17" t="s">
        <v>38</v>
      </c>
      <c r="N4" s="6"/>
      <c r="O4" s="6" t="s">
        <v>30</v>
      </c>
      <c r="P4" s="17" t="s">
        <v>41</v>
      </c>
      <c r="Q4" s="17" t="s">
        <v>51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57</v>
      </c>
      <c r="F5" t="s">
        <v>27</v>
      </c>
      <c r="G5" t="s">
        <v>43</v>
      </c>
      <c r="I5" t="s">
        <v>63</v>
      </c>
      <c r="L5" s="1" t="s">
        <v>72</v>
      </c>
      <c r="M5" s="39" t="s">
        <v>73</v>
      </c>
      <c r="N5" s="1"/>
      <c r="O5" s="34" t="s">
        <v>58</v>
      </c>
      <c r="P5" s="43" t="s">
        <v>85</v>
      </c>
      <c r="Q5" s="29" t="s">
        <v>52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44</v>
      </c>
      <c r="L6" s="1" t="s">
        <v>74</v>
      </c>
      <c r="M6" s="39" t="s">
        <v>75</v>
      </c>
      <c r="N6" s="1"/>
      <c r="O6" s="1" t="s">
        <v>86</v>
      </c>
      <c r="P6" s="43" t="s">
        <v>87</v>
      </c>
      <c r="Q6" s="1" t="s">
        <v>52</v>
      </c>
      <c r="T6" t="s">
        <v>13</v>
      </c>
    </row>
    <row r="7" spans="2:21" ht="42" customHeight="1" x14ac:dyDescent="0.2">
      <c r="L7" s="1" t="s">
        <v>76</v>
      </c>
      <c r="M7" s="18" t="s">
        <v>77</v>
      </c>
      <c r="N7" s="1"/>
      <c r="O7" s="1" t="s">
        <v>88</v>
      </c>
      <c r="P7" s="40" t="s">
        <v>89</v>
      </c>
      <c r="Q7" s="1" t="s">
        <v>52</v>
      </c>
      <c r="T7" t="s">
        <v>14</v>
      </c>
    </row>
    <row r="8" spans="2:21" ht="42" customHeight="1" x14ac:dyDescent="0.2">
      <c r="L8" s="1" t="s">
        <v>78</v>
      </c>
      <c r="M8" s="18" t="s">
        <v>79</v>
      </c>
      <c r="N8" s="1"/>
      <c r="O8" s="1" t="s">
        <v>90</v>
      </c>
      <c r="P8" s="44" t="s">
        <v>91</v>
      </c>
      <c r="Q8" s="29" t="s">
        <v>52</v>
      </c>
      <c r="T8" t="s">
        <v>15</v>
      </c>
    </row>
    <row r="9" spans="2:21" ht="42" customHeight="1" x14ac:dyDescent="0.2">
      <c r="D9" t="s">
        <v>50</v>
      </c>
      <c r="E9" t="s">
        <v>53</v>
      </c>
      <c r="L9" s="1" t="s">
        <v>80</v>
      </c>
      <c r="M9" s="18" t="s">
        <v>81</v>
      </c>
      <c r="N9" s="1"/>
      <c r="O9" s="34" t="s">
        <v>60</v>
      </c>
      <c r="P9" s="40" t="s">
        <v>92</v>
      </c>
      <c r="Q9" s="29" t="s">
        <v>61</v>
      </c>
      <c r="T9" t="s">
        <v>18</v>
      </c>
    </row>
    <row r="10" spans="2:21" ht="42" customHeight="1" x14ac:dyDescent="0.2">
      <c r="E10" t="s">
        <v>71</v>
      </c>
      <c r="L10" s="1"/>
      <c r="M10" s="18"/>
      <c r="N10" s="1"/>
      <c r="O10" s="1" t="s">
        <v>59</v>
      </c>
      <c r="P10" s="40" t="s">
        <v>93</v>
      </c>
      <c r="Q10" s="29" t="s">
        <v>61</v>
      </c>
      <c r="T10" t="s">
        <v>12</v>
      </c>
    </row>
    <row r="11" spans="2:21" ht="42" customHeight="1" x14ac:dyDescent="0.2">
      <c r="L11" s="1"/>
      <c r="M11" s="18"/>
      <c r="N11" s="1"/>
      <c r="O11" s="1" t="s">
        <v>94</v>
      </c>
      <c r="P11" s="45">
        <v>114073</v>
      </c>
      <c r="Q11" s="29" t="s">
        <v>61</v>
      </c>
    </row>
    <row r="12" spans="2:21" ht="42" customHeight="1" x14ac:dyDescent="0.2">
      <c r="L12" s="1"/>
      <c r="M12" s="18"/>
      <c r="N12" s="1"/>
      <c r="O12" s="1" t="s">
        <v>95</v>
      </c>
      <c r="P12">
        <v>114092</v>
      </c>
      <c r="Q12" s="29" t="s">
        <v>61</v>
      </c>
    </row>
    <row r="13" spans="2:21" ht="42" customHeight="1" x14ac:dyDescent="0.2">
      <c r="L13" s="1"/>
      <c r="M13" s="18"/>
      <c r="N13" s="1"/>
      <c r="O13" s="34" t="s">
        <v>66</v>
      </c>
      <c r="P13" s="19" t="s">
        <v>83</v>
      </c>
      <c r="Q13" s="29" t="s">
        <v>68</v>
      </c>
    </row>
    <row r="14" spans="2:21" ht="42" customHeight="1" x14ac:dyDescent="0.2">
      <c r="L14" s="1"/>
      <c r="M14" s="18"/>
      <c r="N14" s="1"/>
      <c r="O14" s="34" t="s">
        <v>65</v>
      </c>
      <c r="P14">
        <v>114249</v>
      </c>
      <c r="Q14" s="29" t="s">
        <v>82</v>
      </c>
    </row>
    <row r="15" spans="2:21" x14ac:dyDescent="0.2">
      <c r="L15" s="1"/>
      <c r="O15" s="34" t="s">
        <v>64</v>
      </c>
      <c r="P15" s="19" t="s">
        <v>84</v>
      </c>
      <c r="Q15" s="29" t="s">
        <v>67</v>
      </c>
    </row>
    <row r="16" spans="2:21" x14ac:dyDescent="0.2">
      <c r="L16" s="1"/>
    </row>
    <row r="17" spans="12:12" x14ac:dyDescent="0.2">
      <c r="L17" s="1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</sheetData>
  <sheetProtection algorithmName="SHA-512" hashValue="msHggDev3vqJB/dg6YKVg7EjjiyX2L870NFV1m1odg1psBqK1niWDdSUXRbdlZxISS4U90vK63ojRSk8+XTt8w==" saltValue="Wq0WU8dS3W9xuWOhCMUzYg==" spinCount="100000" sheet="1" objects="1" scenarios="1" selectLockedCells="1" selectUnlockedCells="1"/>
  <sortState ref="O5:Q15">
    <sortCondition ref="O5:O15"/>
  </sortState>
  <dataValidations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3" t="s">
        <v>49</v>
      </c>
      <c r="B8" s="22" t="s">
        <v>46</v>
      </c>
      <c r="C8" s="22" t="s">
        <v>53</v>
      </c>
      <c r="D8" s="22" t="s">
        <v>47</v>
      </c>
      <c r="E8" s="9" t="s">
        <v>0</v>
      </c>
      <c r="F8" s="22" t="s">
        <v>55</v>
      </c>
      <c r="G8" s="28" t="s">
        <v>1</v>
      </c>
      <c r="H8" s="28" t="s">
        <v>2</v>
      </c>
      <c r="I8" s="28" t="s">
        <v>3</v>
      </c>
      <c r="J8" s="22" t="s">
        <v>45</v>
      </c>
      <c r="K8" s="28" t="s">
        <v>4</v>
      </c>
      <c r="L8" s="28" t="s">
        <v>5</v>
      </c>
      <c r="M8" s="22" t="s">
        <v>39</v>
      </c>
      <c r="N8" s="28" t="s">
        <v>6</v>
      </c>
      <c r="O8" s="23" t="s">
        <v>40</v>
      </c>
      <c r="P8" s="22" t="s">
        <v>54</v>
      </c>
      <c r="Q8" s="28" t="s">
        <v>7</v>
      </c>
      <c r="R8" s="11" t="s">
        <v>8</v>
      </c>
      <c r="S8" s="11" t="s">
        <v>9</v>
      </c>
    </row>
    <row r="9" spans="1:19" x14ac:dyDescent="0.2">
      <c r="A9" s="55"/>
      <c r="B9" s="55"/>
      <c r="C9" s="55"/>
      <c r="D9" s="55"/>
      <c r="E9" s="53"/>
      <c r="F9" s="55"/>
      <c r="G9" s="48"/>
      <c r="H9" s="46"/>
      <c r="I9" s="48"/>
      <c r="J9" s="55"/>
      <c r="K9" s="46"/>
      <c r="L9" s="48"/>
      <c r="M9" s="55"/>
      <c r="N9" s="48"/>
      <c r="O9" s="55"/>
      <c r="P9" s="55"/>
      <c r="Q9" s="24"/>
      <c r="R9" s="35"/>
      <c r="S9" s="46"/>
    </row>
    <row r="10" spans="1:19" ht="13.5" thickBot="1" x14ac:dyDescent="0.25">
      <c r="A10" s="56"/>
      <c r="B10" s="56"/>
      <c r="C10" s="56"/>
      <c r="D10" s="56"/>
      <c r="E10" s="54"/>
      <c r="F10" s="56"/>
      <c r="G10" s="49"/>
      <c r="H10" s="47"/>
      <c r="I10" s="49"/>
      <c r="J10" s="56"/>
      <c r="K10" s="47"/>
      <c r="L10" s="49"/>
      <c r="M10" s="56"/>
      <c r="N10" s="49"/>
      <c r="O10" s="56"/>
      <c r="P10" s="56"/>
      <c r="Q10" s="27"/>
      <c r="R10" s="16"/>
      <c r="S10" s="47"/>
    </row>
    <row r="11" spans="1:19" x14ac:dyDescent="0.2">
      <c r="A11" s="30" t="str">
        <f>IF(NOT(ISBLANK('Facility Data'!$A11)),'Facility Data'!$F$5,"")</f>
        <v/>
      </c>
      <c r="B11" s="30" t="str">
        <f>IF(NOT(ISBLANK('Facility Data'!$A11)),TIDcd,"")</f>
        <v/>
      </c>
      <c r="C11" s="30" t="str">
        <f>IF(NOT(ISBLANK('Facility Data'!$A11)),TpcNm,"")</f>
        <v/>
      </c>
      <c r="D11" s="30" t="str">
        <f>IF(NOT(ISBLANK('Facility Data'!$A11)),'Facility Data'!$F$6,"")</f>
        <v/>
      </c>
      <c r="E11" s="30" t="str">
        <f>IF(ISBLANK('Facility Data'!A11),"",IF('Facility Data'!A11&gt;89,89,'Facility Data'!A11))</f>
        <v/>
      </c>
      <c r="F11" s="31" t="str">
        <f ca="1">IF(ISNUMBER(E11),EDATE(TODAY(),-(E11*12)),"")</f>
        <v/>
      </c>
      <c r="G11" s="30" t="str">
        <f>IF(ISTEXT('Facility Data'!B11),'Facility Data'!B11,"")</f>
        <v/>
      </c>
      <c r="H11" s="30" t="str">
        <f t="shared" ref="H11:H74" si="0">IF(C11="","",Bdy)</f>
        <v/>
      </c>
      <c r="I11" s="30" t="str">
        <f>IF(ISTEXT('Facility Data'!D11),'Facility Data'!D11,"")</f>
        <v/>
      </c>
      <c r="J11" s="30" t="str">
        <f t="shared" ref="J11:J74" si="1">IF(I11="","",VLOOKUP(I11, SelectPhs, 2, FALSE))</f>
        <v/>
      </c>
      <c r="K11" s="30" t="str">
        <f t="shared" ref="K11:K74" si="2">IF(C11="","",Scnr)</f>
        <v/>
      </c>
      <c r="L11" s="30" t="str">
        <f>IF(ISTEXT('Facility Data'!F11),'Facility Data'!F11,"")</f>
        <v/>
      </c>
      <c r="M11" s="32" t="str">
        <f t="shared" ref="M11:M74" si="3">IF(L11="","",VLOOKUP(L11, SelectInd, 2, FALSE))</f>
        <v/>
      </c>
      <c r="N11" s="30" t="str">
        <f>IF(ISBLANK('Facility Data'!G11),"",'Facility Data'!G11)</f>
        <v/>
      </c>
      <c r="O11" s="32" t="str">
        <f t="shared" ref="O11:O74" si="4">IF(N11="","",VLOOKUP(N11, ExmCde, 2, FALSE))</f>
        <v/>
      </c>
      <c r="P11" s="30" t="str">
        <f t="shared" ref="P11:P74" si="5">IF(N11="","",VLOOKUP(N11, ExmCde, 3, FALSE))</f>
        <v/>
      </c>
      <c r="Q11" s="33" t="str">
        <f>IF(ISBLANK('Facility Data'!H11),"",'Facility Data'!H11)</f>
        <v/>
      </c>
      <c r="R11" s="30" t="str">
        <f>IF(ISBLANK('Facility Data'!I11),"",'Facility Data'!I11)</f>
        <v>N/A</v>
      </c>
      <c r="S11" s="30" t="str">
        <f>IF(ISBLANK('Facility Data'!J11),"",'Facility Data'!J11)</f>
        <v/>
      </c>
    </row>
    <row r="12" spans="1:19" x14ac:dyDescent="0.2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x14ac:dyDescent="0.2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x14ac:dyDescent="0.2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x14ac:dyDescent="0.2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x14ac:dyDescent="0.2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x14ac:dyDescent="0.2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x14ac:dyDescent="0.2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x14ac:dyDescent="0.2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x14ac:dyDescent="0.2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x14ac:dyDescent="0.2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x14ac:dyDescent="0.2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x14ac:dyDescent="0.2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x14ac:dyDescent="0.2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x14ac:dyDescent="0.2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x14ac:dyDescent="0.2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x14ac:dyDescent="0.2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x14ac:dyDescent="0.2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x14ac:dyDescent="0.2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x14ac:dyDescent="0.2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x14ac:dyDescent="0.2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x14ac:dyDescent="0.2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x14ac:dyDescent="0.2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x14ac:dyDescent="0.2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x14ac:dyDescent="0.2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x14ac:dyDescent="0.2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x14ac:dyDescent="0.2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x14ac:dyDescent="0.2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x14ac:dyDescent="0.2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x14ac:dyDescent="0.2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x14ac:dyDescent="0.2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x14ac:dyDescent="0.2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x14ac:dyDescent="0.2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x14ac:dyDescent="0.2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algorithmName="SHA-512" hashValue="8rpBFPOfATT8Cg9QEqJ/yuE4gvQy/B36RzLzn9WeyZPJS7qd11hv0bzjQwiJ0qei9vGX2C/A1UuQp5kgMPFGxQ==" saltValue="0kO+YKnjKKqPhKB63UBAPQ==" spinCount="100000" sheet="1" objects="1" scenarios="1" selectLockedCells="1" selectUnlockedCells="1"/>
  <mergeCells count="17">
    <mergeCell ref="A9:A10"/>
    <mergeCell ref="B9:B10"/>
    <mergeCell ref="C9:C10"/>
    <mergeCell ref="F9:F10"/>
    <mergeCell ref="D9:D10"/>
    <mergeCell ref="E9:E10"/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2020-01-22T19:54:42Z</dcterms:modified>
</cp:coreProperties>
</file>